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72"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<sst xmlns="http://schemas.openxmlformats.org/spreadsheetml/2006/main" count="113" uniqueCount="56">
  <si>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</si>
  <si>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</si>
  <si>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</si>
  <si>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</si>
  <si>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</si>
  <si>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</si>
  <si>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</si>
  <si>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</si>
  <si>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</si>
  <si>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</si>
  <si>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</si>
  <si>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</si>
  <si>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</si>
  <si>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</si>
  <si>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</si>
  <si>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</si>
  <si>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</si>
  <si>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</si>
  <si>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</si>
  <si>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</si>
  <si>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</si>
  <si>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</si>
  <si>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</si>
  <si>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</si>
  <si>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</si>
  <si>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</si>
  <si>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</si>
  <si>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</si>
  <si>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</si>
  <si>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</si>
  <si>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</si>
  <si>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</si>
  <si>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</si>
  <si>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</si>
  <si>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</si>
  <si>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</si>
  <si>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</si>
  <si>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</si>
  <si>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</si>
  <si>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</si>
  <si>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</si>
  <si>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</si>
  <si>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</si>
  <si>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</si>
  <si>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 xml:space="preserve">Tender Inviting Authority:  INTER UNIVERSITY CENTER FOR ASTRONOMY AND ASTROPHYSICS PUNE, </t>
  </si>
  <si>
    <r>
      <t xml:space="preserve">TOTAL AMOUNT  With Taxes
             in
</t>
    </r>
    <r>
      <rPr>
        <b/>
        <sz val="11"/>
        <color indexed="10"/>
        <rFont val="Arial"/>
        <family val="2"/>
      </rPr>
      <t xml:space="preserve">       Rs.      P</t>
    </r>
  </si>
  <si>
    <t>GST Amount</t>
  </si>
  <si>
    <t>Total Without GST</t>
  </si>
  <si>
    <t>item2</t>
  </si>
  <si>
    <t>Nos.</t>
  </si>
  <si>
    <r>
      <t xml:space="preserve">BASIC RATE In </t>
    </r>
    <r>
      <rPr>
        <b/>
        <sz val="11"/>
        <color indexed="10"/>
        <rFont val="Arial"/>
        <family val="2"/>
      </rPr>
      <t>Figure</t>
    </r>
    <r>
      <rPr>
        <b/>
        <sz val="11"/>
        <rFont val="Arial"/>
        <family val="2"/>
      </rPr>
      <t xml:space="preserve">
 </t>
    </r>
  </si>
  <si>
    <t>GST (%)</t>
  </si>
  <si>
    <t>Name of Work: Supply, Installation, Testing &amp; Commissioning of Thermovac Chamber &amp; Vacuum Oven</t>
  </si>
  <si>
    <t>Supply, Installation, Testing &amp; Commissioning of Thermovac Chamber</t>
  </si>
  <si>
    <t>Supply, Installation, Testing &amp; Commissioning of  Vacuum Oven</t>
  </si>
  <si>
    <t>Contract No:  M23-0697</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</si>
</sst>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Times New Roman"/>
      <family val="1"/>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b/>
      <u val="single"/>
      <sz val="16"/>
      <color indexed="10"/>
      <name val="Arial"/>
      <family val="2"/>
    </font>
    <font>
      <b/>
      <sz val="12"/>
      <color indexed="16"/>
      <name val="Times New Roman"/>
      <family val="1"/>
    </font>
    <font>
      <sz val="12"/>
      <color indexed="8"/>
      <name val="Times New Roman"/>
      <family val="1"/>
    </font>
    <font>
      <sz val="12"/>
      <color indexed="31"/>
      <name val="Times New Roman"/>
      <family val="1"/>
    </font>
    <font>
      <b/>
      <sz val="12"/>
      <color indexed="17"/>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b/>
      <sz val="12"/>
      <color rgb="FF800000"/>
      <name val="Times New Roman"/>
      <family val="1"/>
    </font>
    <font>
      <sz val="12"/>
      <color theme="1"/>
      <name val="Times New Roman"/>
      <family val="1"/>
    </font>
    <font>
      <sz val="12"/>
      <color theme="4" tint="0.7999799847602844"/>
      <name val="Times New Roman"/>
      <family val="1"/>
    </font>
    <font>
      <b/>
      <sz val="12"/>
      <color rgb="FF007A37"/>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0" fillId="0" borderId="0" xfId="58" applyNumberFormat="1" applyFill="1">
      <alignment/>
      <protection/>
    </xf>
    <xf numFmtId="0" fontId="63" fillId="0" borderId="0" xfId="57" applyNumberFormat="1" applyFont="1" applyFill="1">
      <alignment/>
      <protection/>
    </xf>
    <xf numFmtId="0" fontId="60" fillId="0" borderId="0" xfId="59" applyNumberFormat="1" applyFont="1" applyFill="1" applyBorder="1" applyAlignment="1" applyProtection="1">
      <alignment horizontal="center" vertical="center"/>
      <protection/>
    </xf>
    <xf numFmtId="0" fontId="13"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0" fontId="14" fillId="0" borderId="13" xfId="58" applyNumberFormat="1" applyFont="1" applyFill="1" applyBorder="1" applyAlignment="1">
      <alignment horizontal="center" vertical="center"/>
      <protection/>
    </xf>
    <xf numFmtId="0" fontId="65" fillId="0" borderId="13" xfId="0" applyFont="1" applyBorder="1" applyAlignment="1">
      <alignment horizontal="left" vertical="center" wrapText="1"/>
    </xf>
    <xf numFmtId="0" fontId="14" fillId="0" borderId="13" xfId="0" applyFont="1" applyFill="1" applyBorder="1" applyAlignment="1">
      <alignment wrapText="1"/>
    </xf>
    <xf numFmtId="0" fontId="14" fillId="0" borderId="13" xfId="0" applyFont="1" applyFill="1" applyBorder="1" applyAlignment="1">
      <alignment horizontal="center" vertical="center"/>
    </xf>
    <xf numFmtId="0" fontId="14" fillId="0" borderId="13" xfId="0" applyFont="1" applyFill="1" applyBorder="1" applyAlignment="1">
      <alignment horizontal="center" vertical="center" wrapText="1"/>
    </xf>
    <xf numFmtId="2" fontId="14" fillId="0" borderId="13" xfId="58" applyNumberFormat="1" applyFont="1" applyFill="1" applyBorder="1" applyAlignment="1">
      <alignment horizontal="center" vertical="center"/>
      <protection/>
    </xf>
    <xf numFmtId="0" fontId="15" fillId="0" borderId="13" xfId="57" applyNumberFormat="1" applyFont="1" applyFill="1" applyBorder="1" applyAlignment="1" applyProtection="1">
      <alignment horizontal="center" vertical="center"/>
      <protection locked="0"/>
    </xf>
    <xf numFmtId="0" fontId="15" fillId="0" borderId="13" xfId="57" applyNumberFormat="1" applyFont="1" applyFill="1" applyBorder="1" applyAlignment="1" applyProtection="1">
      <alignment horizontal="center" vertical="center"/>
      <protection/>
    </xf>
    <xf numFmtId="0" fontId="14" fillId="0" borderId="13" xfId="57" applyNumberFormat="1" applyFont="1" applyFill="1" applyBorder="1" applyAlignment="1">
      <alignment horizontal="center" vertical="center"/>
      <protection/>
    </xf>
    <xf numFmtId="9" fontId="15" fillId="33" borderId="13" xfId="57" applyNumberFormat="1" applyFont="1" applyFill="1" applyBorder="1" applyAlignment="1" applyProtection="1">
      <alignment horizontal="center" vertical="center"/>
      <protection locked="0"/>
    </xf>
    <xf numFmtId="172" fontId="15" fillId="0" borderId="13" xfId="57" applyNumberFormat="1" applyFont="1" applyFill="1" applyBorder="1" applyAlignment="1" applyProtection="1">
      <alignment horizontal="right" vertical="center"/>
      <protection locked="0"/>
    </xf>
    <xf numFmtId="172" fontId="15" fillId="0" borderId="13" xfId="57" applyNumberFormat="1" applyFont="1" applyFill="1" applyBorder="1" applyAlignment="1">
      <alignment horizontal="right" vertical="center" wrapText="1"/>
      <protection/>
    </xf>
    <xf numFmtId="2" fontId="15" fillId="0" borderId="14" xfId="58" applyNumberFormat="1" applyFont="1" applyFill="1" applyBorder="1" applyAlignment="1">
      <alignment horizontal="right" vertical="center"/>
      <protection/>
    </xf>
    <xf numFmtId="0" fontId="14" fillId="0" borderId="13" xfId="58" applyNumberFormat="1" applyFont="1" applyFill="1" applyBorder="1" applyAlignment="1">
      <alignment horizontal="left" vertical="center" wrapText="1"/>
      <protection/>
    </xf>
    <xf numFmtId="0" fontId="15" fillId="0" borderId="13" xfId="58" applyNumberFormat="1" applyFont="1" applyFill="1" applyBorder="1" applyAlignment="1">
      <alignment horizontal="left" vertical="center"/>
      <protection/>
    </xf>
    <xf numFmtId="0" fontId="15" fillId="0" borderId="10" xfId="58" applyNumberFormat="1" applyFont="1" applyFill="1" applyBorder="1" applyAlignment="1">
      <alignment horizontal="left" vertical="top"/>
      <protection/>
    </xf>
    <xf numFmtId="0" fontId="14" fillId="0" borderId="12" xfId="58" applyNumberFormat="1" applyFont="1" applyFill="1" applyBorder="1" applyAlignment="1">
      <alignment vertical="top"/>
      <protection/>
    </xf>
    <xf numFmtId="0" fontId="14" fillId="0" borderId="15" xfId="58" applyNumberFormat="1" applyFont="1" applyFill="1" applyBorder="1" applyAlignment="1">
      <alignment horizontal="center" vertical="center"/>
      <protection/>
    </xf>
    <xf numFmtId="0" fontId="14" fillId="0" borderId="15" xfId="58" applyNumberFormat="1" applyFont="1" applyFill="1" applyBorder="1" applyAlignment="1">
      <alignment vertical="top"/>
      <protection/>
    </xf>
    <xf numFmtId="0" fontId="13" fillId="0" borderId="16" xfId="58" applyNumberFormat="1" applyFont="1" applyFill="1" applyBorder="1" applyAlignment="1">
      <alignment vertical="top"/>
      <protection/>
    </xf>
    <xf numFmtId="0" fontId="14" fillId="0" borderId="16" xfId="58" applyNumberFormat="1" applyFont="1" applyFill="1" applyBorder="1" applyAlignment="1">
      <alignment vertical="top"/>
      <protection/>
    </xf>
    <xf numFmtId="172" fontId="14" fillId="0" borderId="0" xfId="57" applyNumberFormat="1" applyFont="1" applyFill="1" applyAlignment="1">
      <alignment vertical="top"/>
      <protection/>
    </xf>
    <xf numFmtId="2" fontId="14" fillId="0" borderId="0" xfId="57" applyNumberFormat="1" applyFont="1" applyFill="1" applyAlignment="1">
      <alignment horizontal="right" vertical="center"/>
      <protection/>
    </xf>
    <xf numFmtId="172" fontId="14" fillId="0" borderId="0" xfId="57" applyNumberFormat="1" applyFont="1" applyFill="1" applyAlignment="1">
      <alignment horizontal="center" vertical="top"/>
      <protection/>
    </xf>
    <xf numFmtId="172" fontId="14" fillId="0" borderId="0" xfId="57" applyNumberFormat="1" applyFont="1" applyFill="1" applyAlignment="1">
      <alignment horizontal="right" vertical="center"/>
      <protection/>
    </xf>
    <xf numFmtId="2" fontId="13" fillId="0" borderId="13" xfId="58" applyNumberFormat="1" applyFont="1" applyFill="1" applyBorder="1" applyAlignment="1">
      <alignment horizontal="center" vertical="top"/>
      <protection/>
    </xf>
    <xf numFmtId="0" fontId="15" fillId="0" borderId="16"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10" fontId="64" fillId="33" borderId="11" xfId="63" applyNumberFormat="1" applyFont="1" applyFill="1" applyBorder="1" applyAlignment="1">
      <alignment horizontal="center" vertical="center"/>
    </xf>
    <xf numFmtId="0" fontId="66" fillId="0" borderId="11" xfId="58" applyNumberFormat="1" applyFont="1" applyFill="1" applyBorder="1" applyAlignment="1">
      <alignment vertical="top"/>
      <protection/>
    </xf>
    <xf numFmtId="0" fontId="14" fillId="0" borderId="11" xfId="57" applyNumberFormat="1" applyFont="1" applyFill="1" applyBorder="1" applyAlignment="1" applyProtection="1">
      <alignment vertical="top"/>
      <protection/>
    </xf>
    <xf numFmtId="0" fontId="13" fillId="0" borderId="11" xfId="63" applyNumberFormat="1" applyFont="1" applyFill="1" applyBorder="1" applyAlignment="1" applyProtection="1">
      <alignment vertical="center" wrapText="1"/>
      <protection locked="0"/>
    </xf>
    <xf numFmtId="0" fontId="14" fillId="0" borderId="0" xfId="57" applyNumberFormat="1" applyFont="1" applyFill="1" applyAlignment="1" applyProtection="1">
      <alignment vertical="top"/>
      <protection/>
    </xf>
    <xf numFmtId="0" fontId="14" fillId="0" borderId="0" xfId="57" applyNumberFormat="1" applyFont="1" applyFill="1" applyAlignment="1">
      <alignment vertical="top"/>
      <protection/>
    </xf>
    <xf numFmtId="172" fontId="67" fillId="0" borderId="17" xfId="58" applyNumberFormat="1" applyFont="1" applyFill="1" applyBorder="1" applyAlignment="1">
      <alignment horizontal="right" vertical="top"/>
      <protection/>
    </xf>
    <xf numFmtId="172" fontId="13" fillId="0" borderId="18" xfId="58" applyNumberFormat="1" applyFont="1" applyFill="1" applyBorder="1" applyAlignment="1">
      <alignment horizontal="right" vertical="top"/>
      <protection/>
    </xf>
    <xf numFmtId="0" fontId="14" fillId="0" borderId="13" xfId="58" applyNumberFormat="1" applyFont="1" applyFill="1" applyBorder="1" applyAlignment="1">
      <alignment vertical="top" wrapText="1"/>
      <protection/>
    </xf>
    <xf numFmtId="0" fontId="15" fillId="0" borderId="13" xfId="58" applyNumberFormat="1" applyFont="1" applyFill="1" applyBorder="1" applyAlignment="1">
      <alignment horizontal="left" vertical="top"/>
      <protection/>
    </xf>
    <xf numFmtId="0" fontId="2" fillId="0" borderId="10"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6"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9" fillId="0" borderId="0" xfId="0" applyFont="1" applyAlignment="1">
      <alignment horizontal="center" vertical="center"/>
    </xf>
    <xf numFmtId="4" fontId="15" fillId="33" borderId="13" xfId="57" applyNumberFormat="1" applyFont="1" applyFill="1" applyBorder="1" applyAlignment="1" applyProtection="1">
      <alignment horizontal="right" vertical="center"/>
      <protection locked="0"/>
    </xf>
    <xf numFmtId="4" fontId="15" fillId="0" borderId="13" xfId="57" applyNumberFormat="1" applyFont="1" applyFill="1" applyBorder="1" applyAlignment="1" applyProtection="1">
      <alignment horizontal="right" vertical="center"/>
      <protection/>
    </xf>
    <xf numFmtId="4" fontId="15" fillId="0" borderId="13" xfId="57" applyNumberFormat="1" applyFont="1" applyFill="1" applyBorder="1" applyAlignment="1" applyProtection="1">
      <alignment horizontal="right" vertical="center" wrapText="1"/>
      <protection/>
    </xf>
    <xf numFmtId="4" fontId="15" fillId="0" borderId="14" xfId="58" applyNumberFormat="1" applyFont="1" applyFill="1" applyBorder="1" applyAlignment="1">
      <alignment horizontal="right" vertical="center"/>
      <protection/>
    </xf>
    <xf numFmtId="2" fontId="15" fillId="0" borderId="13" xfId="58" applyNumberFormat="1" applyFont="1" applyFill="1" applyBorder="1" applyAlignment="1">
      <alignment horizontal="right" vertical="center"/>
      <protection/>
    </xf>
    <xf numFmtId="0" fontId="15" fillId="0" borderId="10" xfId="58" applyNumberFormat="1" applyFont="1" applyFill="1" applyBorder="1" applyAlignment="1">
      <alignment horizontal="center" vertical="center" wrapText="1"/>
      <protection/>
    </xf>
    <xf numFmtId="0" fontId="15" fillId="0" borderId="16" xfId="58" applyNumberFormat="1" applyFont="1" applyFill="1" applyBorder="1" applyAlignment="1">
      <alignment horizontal="center" vertical="center" wrapText="1"/>
      <protection/>
    </xf>
    <xf numFmtId="0" fontId="15" fillId="0" borderId="19" xfId="58" applyNumberFormat="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2476500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kshay\Document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18"/>
  <sheetViews>
    <sheetView showGridLines="0" zoomScale="73" zoomScaleNormal="73" zoomScalePageLayoutView="0" workbookViewId="0" topLeftCell="A1">
      <selection activeCell="O13" sqref="O13"/>
    </sheetView>
  </sheetViews>
  <sheetFormatPr defaultColWidth="9.140625" defaultRowHeight="15"/>
  <cols>
    <col min="1" max="1" width="9.140625" style="23" customWidth="1"/>
    <col min="2" max="2" width="77.57421875" style="23" customWidth="1"/>
    <col min="3" max="3" width="11.140625" style="23" hidden="1" customWidth="1"/>
    <col min="4" max="4" width="9.421875" style="23" customWidth="1"/>
    <col min="5" max="5" width="6.7109375" style="23" customWidth="1"/>
    <col min="6" max="6" width="14.421875" style="23" hidden="1" customWidth="1"/>
    <col min="7" max="7" width="14.140625" style="23" hidden="1" customWidth="1"/>
    <col min="8" max="9" width="12.140625" style="23" hidden="1" customWidth="1"/>
    <col min="10" max="10" width="9.00390625" style="23" hidden="1" customWidth="1"/>
    <col min="11" max="11" width="19.421875" style="23" hidden="1" customWidth="1"/>
    <col min="12" max="12" width="14.421875" style="23" hidden="1" customWidth="1"/>
    <col min="13" max="13" width="16.00390625" style="23" customWidth="1"/>
    <col min="14" max="14" width="17.00390625" style="24" customWidth="1"/>
    <col min="15" max="15" width="9.8515625" style="23" customWidth="1"/>
    <col min="16" max="16" width="17.421875" style="23" customWidth="1"/>
    <col min="17" max="17" width="18.421875" style="23" hidden="1" customWidth="1"/>
    <col min="18" max="18" width="17.421875" style="23" hidden="1" customWidth="1"/>
    <col min="19" max="19" width="14.574218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10.421875" style="23" hidden="1" customWidth="1"/>
    <col min="53" max="53" width="20.421875" style="23" hidden="1" customWidth="1"/>
    <col min="54" max="54" width="18.8515625" style="23" customWidth="1"/>
    <col min="55" max="55" width="50.7109375" style="23" customWidth="1"/>
    <col min="56" max="238" width="9.140625" style="23" customWidth="1"/>
    <col min="239" max="243" width="9.140625" style="25" customWidth="1"/>
    <col min="244" max="16384" width="9.140625" style="23"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26" t="s">
        <v>5</v>
      </c>
      <c r="D2" s="2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73.5" customHeight="1">
      <c r="A8" s="8" t="s">
        <v>42</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43</v>
      </c>
      <c r="G11" s="13"/>
      <c r="H11" s="13"/>
      <c r="I11" s="13" t="s">
        <v>21</v>
      </c>
      <c r="J11" s="13" t="s">
        <v>22</v>
      </c>
      <c r="K11" s="13" t="s">
        <v>23</v>
      </c>
      <c r="L11" s="13" t="s">
        <v>24</v>
      </c>
      <c r="M11" s="16" t="s">
        <v>50</v>
      </c>
      <c r="N11" s="13" t="s">
        <v>47</v>
      </c>
      <c r="O11" s="13" t="s">
        <v>51</v>
      </c>
      <c r="P11" s="13" t="s">
        <v>46</v>
      </c>
      <c r="Q11" s="13" t="s">
        <v>25</v>
      </c>
      <c r="R11" s="13"/>
      <c r="S11" s="13"/>
      <c r="T11" s="13" t="s">
        <v>26</v>
      </c>
      <c r="U11" s="13" t="s">
        <v>27</v>
      </c>
      <c r="V11" s="13" t="s">
        <v>28</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45</v>
      </c>
      <c r="BB11" s="17" t="s">
        <v>29</v>
      </c>
      <c r="BC11" s="17" t="s">
        <v>30</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9" customFormat="1" ht="51.75" customHeight="1">
      <c r="A13" s="30">
        <v>1</v>
      </c>
      <c r="B13" s="31" t="s">
        <v>53</v>
      </c>
      <c r="C13" s="32"/>
      <c r="D13" s="33">
        <v>1</v>
      </c>
      <c r="E13" s="34" t="s">
        <v>49</v>
      </c>
      <c r="F13" s="35">
        <v>100</v>
      </c>
      <c r="G13" s="36"/>
      <c r="H13" s="37"/>
      <c r="I13" s="30" t="s">
        <v>33</v>
      </c>
      <c r="J13" s="38">
        <f>IF(I13="Less(-)",-1,1)</f>
        <v>1</v>
      </c>
      <c r="K13" s="36" t="s">
        <v>39</v>
      </c>
      <c r="L13" s="36" t="s">
        <v>7</v>
      </c>
      <c r="M13" s="78"/>
      <c r="N13" s="79">
        <f>+D13*M13</f>
        <v>0</v>
      </c>
      <c r="O13" s="39"/>
      <c r="P13" s="80">
        <f>+N13*O13</f>
        <v>0</v>
      </c>
      <c r="Q13" s="40"/>
      <c r="R13" s="40"/>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f>+N13+P13</f>
        <v>0</v>
      </c>
      <c r="BB13" s="81">
        <f>+BA13</f>
        <v>0</v>
      </c>
      <c r="BC13" s="43" t="str">
        <f>SpellNumber(L13,BB13)</f>
        <v>INR Zero Only</v>
      </c>
      <c r="IE13" s="20">
        <v>1.01</v>
      </c>
      <c r="IF13" s="20" t="s">
        <v>34</v>
      </c>
      <c r="IG13" s="20" t="s">
        <v>31</v>
      </c>
      <c r="IH13" s="20">
        <v>123.223</v>
      </c>
      <c r="II13" s="20" t="s">
        <v>32</v>
      </c>
    </row>
    <row r="14" spans="1:243" s="19" customFormat="1" ht="51.75" customHeight="1">
      <c r="A14" s="30">
        <v>2</v>
      </c>
      <c r="B14" s="31" t="s">
        <v>54</v>
      </c>
      <c r="C14" s="32"/>
      <c r="D14" s="33">
        <v>1</v>
      </c>
      <c r="E14" s="34" t="s">
        <v>49</v>
      </c>
      <c r="F14" s="35">
        <v>101</v>
      </c>
      <c r="G14" s="36"/>
      <c r="H14" s="37"/>
      <c r="I14" s="30" t="s">
        <v>33</v>
      </c>
      <c r="J14" s="38">
        <f>IF(I14="Less(-)",-1,1)</f>
        <v>1</v>
      </c>
      <c r="K14" s="36" t="s">
        <v>39</v>
      </c>
      <c r="L14" s="36" t="s">
        <v>7</v>
      </c>
      <c r="M14" s="78"/>
      <c r="N14" s="79">
        <f>+D14*M14</f>
        <v>0</v>
      </c>
      <c r="O14" s="39"/>
      <c r="P14" s="80">
        <f>+N14*O14</f>
        <v>0</v>
      </c>
      <c r="Q14" s="40"/>
      <c r="R14" s="40"/>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2">
        <f>+N14+P14</f>
        <v>0</v>
      </c>
      <c r="BB14" s="81">
        <f>+BA14</f>
        <v>0</v>
      </c>
      <c r="BC14" s="43" t="str">
        <f>SpellNumber(L14,BB14)</f>
        <v>INR Zero Only</v>
      </c>
      <c r="IE14" s="20">
        <v>2.01</v>
      </c>
      <c r="IF14" s="20" t="s">
        <v>34</v>
      </c>
      <c r="IG14" s="20" t="s">
        <v>48</v>
      </c>
      <c r="IH14" s="20">
        <v>124.223</v>
      </c>
      <c r="II14" s="20" t="s">
        <v>32</v>
      </c>
    </row>
    <row r="15" spans="1:243" s="19" customFormat="1" ht="50.25" customHeight="1">
      <c r="A15" s="44" t="s">
        <v>37</v>
      </c>
      <c r="B15" s="45"/>
      <c r="C15" s="46"/>
      <c r="D15" s="47">
        <f>SUM(D13:D14)</f>
        <v>2</v>
      </c>
      <c r="E15" s="48"/>
      <c r="F15" s="48"/>
      <c r="G15" s="48"/>
      <c r="H15" s="49"/>
      <c r="I15" s="49"/>
      <c r="J15" s="49"/>
      <c r="K15" s="49"/>
      <c r="L15" s="50"/>
      <c r="M15" s="51"/>
      <c r="N15" s="52">
        <f>SUM(N13:N14)</f>
        <v>0</v>
      </c>
      <c r="O15" s="53"/>
      <c r="P15" s="54">
        <f>SUM(P13:P14)</f>
        <v>0</v>
      </c>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SUM(BA13:BA13)</f>
        <v>0</v>
      </c>
      <c r="BB15" s="82">
        <f>SUM(BB13:BB14)</f>
        <v>0</v>
      </c>
      <c r="BC15" s="43" t="str">
        <f>SpellNumber($E$2,BB15)</f>
        <v>INR Zero Only</v>
      </c>
      <c r="IE15" s="20">
        <v>4</v>
      </c>
      <c r="IF15" s="20" t="s">
        <v>35</v>
      </c>
      <c r="IG15" s="20" t="s">
        <v>36</v>
      </c>
      <c r="IH15" s="20">
        <v>10</v>
      </c>
      <c r="II15" s="20" t="s">
        <v>32</v>
      </c>
    </row>
    <row r="16" spans="1:243" s="21" customFormat="1" ht="39" customHeight="1" hidden="1">
      <c r="A16" s="45" t="s">
        <v>41</v>
      </c>
      <c r="B16" s="56"/>
      <c r="C16" s="57"/>
      <c r="D16" s="27"/>
      <c r="E16" s="28" t="s">
        <v>38</v>
      </c>
      <c r="F16" s="58"/>
      <c r="G16" s="59"/>
      <c r="H16" s="60"/>
      <c r="I16" s="60"/>
      <c r="J16" s="60"/>
      <c r="K16" s="27"/>
      <c r="L16" s="61"/>
      <c r="M16" s="29"/>
      <c r="N16" s="62"/>
      <c r="O16" s="63"/>
      <c r="P16" s="63"/>
      <c r="Q16" s="63"/>
      <c r="R16" s="63"/>
      <c r="S16" s="63"/>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4">
        <f>IF(ISBLANK(F16),0,IF(E16="Excess (+)",ROUND(BA15+(BA15*F16),2),IF(E16="Less (-)",ROUND(BA15+(BA15*F16*(-1)),2),0)))</f>
        <v>0</v>
      </c>
      <c r="BB16" s="65">
        <f>ROUND(BA16,0)</f>
        <v>0</v>
      </c>
      <c r="BC16" s="66" t="str">
        <f>SpellNumber(L16,BB16)</f>
        <v> Zero Only</v>
      </c>
      <c r="IE16" s="22"/>
      <c r="IF16" s="22"/>
      <c r="IG16" s="22"/>
      <c r="IH16" s="22"/>
      <c r="II16" s="22"/>
    </row>
    <row r="17" spans="1:243" s="21" customFormat="1" ht="51" customHeight="1">
      <c r="A17" s="44" t="s">
        <v>40</v>
      </c>
      <c r="B17" s="67"/>
      <c r="C17" s="83" t="str">
        <f>SpellNumber($E$2,BB15)</f>
        <v>INR Zero Only</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5"/>
      <c r="IE17" s="22"/>
      <c r="IF17" s="22"/>
      <c r="IG17" s="22"/>
      <c r="IH17" s="22"/>
      <c r="II17" s="22"/>
    </row>
    <row r="18" spans="3:243" s="14" customFormat="1" ht="14.25">
      <c r="C18" s="23"/>
      <c r="D18" s="23"/>
      <c r="E18" s="23"/>
      <c r="F18" s="23"/>
      <c r="G18" s="23"/>
      <c r="H18" s="23"/>
      <c r="I18" s="23"/>
      <c r="J18" s="23"/>
      <c r="K18" s="23"/>
      <c r="L18" s="23"/>
      <c r="M18" s="23"/>
      <c r="O18" s="23"/>
      <c r="BA18" s="23"/>
      <c r="BC18" s="23"/>
      <c r="IE18" s="15"/>
      <c r="IF18" s="15"/>
      <c r="IG18" s="15"/>
      <c r="IH18" s="15"/>
      <c r="II18" s="15"/>
    </row>
  </sheetData>
  <sheetProtection password="DA2C" sheet="1" formatCells="0" selectLockedCells="1"/>
  <mergeCells count="8">
    <mergeCell ref="A9:BC9"/>
    <mergeCell ref="C17:BC17"/>
    <mergeCell ref="A1:L1"/>
    <mergeCell ref="A4:BC4"/>
    <mergeCell ref="A5:BC5"/>
    <mergeCell ref="A6:BC6"/>
    <mergeCell ref="A7:BC7"/>
    <mergeCell ref="B8:BC8"/>
  </mergeCells>
  <dataValidations count="21">
    <dataValidation type="list" allowBlank="1" showInputMessage="1" showErrorMessage="1" sqref="L13: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N14">
      <formula1>0</formula1>
      <formula2>999999999999999</formula2>
    </dataValidation>
    <dataValidation type="list" allowBlank="1" showInputMessage="1" showErrorMessage="1" promptTitle="GST Entry" prompt="Please select GST for this item. " errorTitle="Invaid Entry" error="Only Values from list are allowed. " sqref="O13:O14">
      <formula1>"5%,12%,18%,28%"</formula1>
    </dataValidation>
  </dataValidations>
  <printOptions/>
  <pageMargins left="0.55" right="0.33" top="0.61" bottom="0.51" header="0.3" footer="0.3"/>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8" sqref="M8"/>
    </sheetView>
  </sheetViews>
  <sheetFormatPr defaultColWidth="9.140625" defaultRowHeight="15"/>
  <sheetData>
    <row r="6" spans="5:11" ht="14.25">
      <c r="E6" s="77" t="s">
        <v>2</v>
      </c>
      <c r="F6" s="77"/>
      <c r="G6" s="77"/>
      <c r="H6" s="77"/>
      <c r="I6" s="77"/>
      <c r="J6" s="77"/>
      <c r="K6" s="77"/>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Vijay P. Barve</cp:lastModifiedBy>
  <cp:lastPrinted>2023-06-15T11:26:28Z</cp:lastPrinted>
  <dcterms:created xsi:type="dcterms:W3CDTF">2009-01-30T06:42:42Z</dcterms:created>
  <dcterms:modified xsi:type="dcterms:W3CDTF">2024-01-04T11:52:29Z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OX3DluqEMgeB8C01EMlrKhONW8E=</vt:lpwstr>
  </property>
</Properties>
</file>